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 tabRatio="634"/>
  </bookViews>
  <sheets>
    <sheet name="Audit - HOME" sheetId="3" r:id="rId1"/>
  </sheets>
  <definedNames>
    <definedName name="BAh">#REF!</definedName>
    <definedName name="Battery">#REF!</definedName>
    <definedName name="Battery2">#REF!</definedName>
    <definedName name="BAuto">#REF!</definedName>
    <definedName name="BCellVoltage">#REF!</definedName>
    <definedName name="BCRating">#REF!</definedName>
    <definedName name="BCRating2">#REF!</definedName>
    <definedName name="BDOD">#REF!</definedName>
    <definedName name="BDOD2">#REF!</definedName>
    <definedName name="BEff">#REF!</definedName>
    <definedName name="BEff2">#REF!</definedName>
    <definedName name="BGross">#REF!</definedName>
    <definedName name="BNett">#REF!</definedName>
    <definedName name="BUseable">#REF!</definedName>
    <definedName name="BUseable2">#REF!</definedName>
    <definedName name="BVoltage">#REF!</definedName>
    <definedName name="BVoltage2">#REF!</definedName>
    <definedName name="kWh">#REF!</definedName>
    <definedName name="PV">#REF!</definedName>
    <definedName name="Stored2">#REF!</definedName>
    <definedName name="Sun">#REF!</definedName>
    <definedName name="Wind">#REF!</definedName>
  </definedNames>
  <calcPr calcId="145621"/>
</workbook>
</file>

<file path=xl/calcChain.xml><?xml version="1.0" encoding="utf-8"?>
<calcChain xmlns="http://schemas.openxmlformats.org/spreadsheetml/2006/main">
  <c r="K60" i="3" l="1"/>
  <c r="I60" i="3"/>
  <c r="K59" i="3"/>
  <c r="I59" i="3"/>
  <c r="K58" i="3"/>
  <c r="I58" i="3"/>
  <c r="K72" i="3"/>
  <c r="I72" i="3"/>
  <c r="K43" i="3" l="1"/>
  <c r="I43" i="3"/>
  <c r="K75" i="3"/>
  <c r="I75" i="3"/>
  <c r="K68" i="3"/>
  <c r="I68" i="3"/>
  <c r="K67" i="3"/>
  <c r="I67" i="3"/>
  <c r="K69" i="3" l="1"/>
  <c r="I69" i="3"/>
  <c r="K55" i="3"/>
  <c r="I55" i="3"/>
  <c r="K78" i="3"/>
  <c r="I78" i="3"/>
  <c r="K77" i="3"/>
  <c r="K74" i="3"/>
  <c r="K71" i="3"/>
  <c r="K64" i="3"/>
  <c r="K56" i="3"/>
  <c r="K54" i="3"/>
  <c r="K53" i="3"/>
  <c r="K52" i="3"/>
  <c r="K51" i="3"/>
  <c r="K49" i="3"/>
  <c r="K48" i="3"/>
  <c r="K47" i="3"/>
  <c r="K46" i="3"/>
  <c r="K45" i="3"/>
  <c r="K42" i="3"/>
  <c r="K41" i="3"/>
  <c r="K40" i="3"/>
  <c r="K39" i="3"/>
  <c r="K38" i="3"/>
  <c r="K37" i="3"/>
  <c r="K35" i="3"/>
  <c r="K34" i="3"/>
  <c r="K33" i="3"/>
  <c r="K32" i="3"/>
  <c r="K31" i="3"/>
  <c r="K30" i="3"/>
  <c r="K29" i="3"/>
  <c r="K27" i="3"/>
  <c r="K26" i="3"/>
  <c r="K25" i="3"/>
  <c r="K24" i="3"/>
  <c r="K23" i="3"/>
  <c r="K22" i="3"/>
  <c r="K21" i="3"/>
  <c r="K20" i="3"/>
  <c r="I31" i="3"/>
  <c r="I48" i="3"/>
  <c r="I49" i="3"/>
  <c r="I47" i="3"/>
  <c r="I46" i="3"/>
  <c r="I77" i="3"/>
  <c r="I74" i="3"/>
  <c r="I71" i="3"/>
  <c r="I56" i="3"/>
  <c r="I64" i="3"/>
  <c r="I54" i="3"/>
  <c r="I53" i="3"/>
  <c r="I52" i="3"/>
  <c r="I51" i="3"/>
  <c r="I45" i="3"/>
  <c r="I42" i="3"/>
  <c r="I41" i="3"/>
  <c r="I40" i="3"/>
  <c r="I39" i="3"/>
  <c r="I38" i="3"/>
  <c r="I37" i="3"/>
  <c r="I35" i="3"/>
  <c r="I34" i="3"/>
  <c r="I33" i="3"/>
  <c r="I32" i="3"/>
  <c r="I30" i="3"/>
  <c r="I29" i="3"/>
  <c r="I27" i="3"/>
  <c r="I26" i="3"/>
  <c r="I25" i="3"/>
  <c r="I24" i="3"/>
  <c r="I23" i="3"/>
  <c r="I22" i="3"/>
  <c r="I21" i="3"/>
  <c r="I20" i="3"/>
  <c r="I81" i="3" l="1"/>
  <c r="K81" i="3"/>
</calcChain>
</file>

<file path=xl/sharedStrings.xml><?xml version="1.0" encoding="utf-8"?>
<sst xmlns="http://schemas.openxmlformats.org/spreadsheetml/2006/main" count="78" uniqueCount="74">
  <si>
    <t>Qty</t>
  </si>
  <si>
    <t>Appliances:</t>
  </si>
  <si>
    <t>Geyser</t>
  </si>
  <si>
    <t>Fridge</t>
  </si>
  <si>
    <t>Description</t>
  </si>
  <si>
    <t>Watts</t>
  </si>
  <si>
    <t>Hours</t>
  </si>
  <si>
    <t>Mins</t>
  </si>
  <si>
    <t>Stove</t>
  </si>
  <si>
    <t>Toaster</t>
  </si>
  <si>
    <t>Kettle</t>
  </si>
  <si>
    <t>Hi-Fi</t>
  </si>
  <si>
    <t>Washing Machine</t>
  </si>
  <si>
    <t>Daily kWh</t>
  </si>
  <si>
    <t>Hairdryer</t>
  </si>
  <si>
    <t>Dishwasher</t>
  </si>
  <si>
    <t>Iron</t>
  </si>
  <si>
    <t>Oven</t>
  </si>
  <si>
    <t>DVD Player</t>
  </si>
  <si>
    <t>Deep Freeze</t>
  </si>
  <si>
    <t>Bedside Lamps</t>
  </si>
  <si>
    <t>Electric Blanket</t>
  </si>
  <si>
    <t>Humidifier</t>
  </si>
  <si>
    <t>Clock Radio</t>
  </si>
  <si>
    <t>Vacuum Cleaner</t>
  </si>
  <si>
    <t>Pool Pump</t>
  </si>
  <si>
    <t>Tumble Dryer</t>
  </si>
  <si>
    <t>Security System</t>
  </si>
  <si>
    <t>Heater - Space</t>
  </si>
  <si>
    <t>Water Feature / Koi Pump</t>
  </si>
  <si>
    <t>Electric Gate</t>
  </si>
  <si>
    <t>Lighting:</t>
  </si>
  <si>
    <t>Standby Appliances</t>
  </si>
  <si>
    <t>Duty Cycle</t>
  </si>
  <si>
    <t>Laptop</t>
  </si>
  <si>
    <t>PEAK</t>
  </si>
  <si>
    <t>DSTV / PVR / Video</t>
  </si>
  <si>
    <t>Heater - Fan / Oil</t>
  </si>
  <si>
    <t>Daily Requirement:</t>
  </si>
  <si>
    <t>Computer (with Monitor)</t>
  </si>
  <si>
    <t>Printer (when printing)</t>
  </si>
  <si>
    <t>Underfloor Heating (per sqm)</t>
  </si>
  <si>
    <t>LED Floodlight</t>
  </si>
  <si>
    <t>How to use this spreadsheet:</t>
  </si>
  <si>
    <t>This is found on your appliance</t>
  </si>
  <si>
    <t>Enter the number of hours that this item runs per day</t>
  </si>
  <si>
    <t>Enter the number of minutes that this item runs per day</t>
  </si>
  <si>
    <t>Enter in how many of this item you have</t>
  </si>
  <si>
    <t>Energy Saver Bulbs (CFL) - HIGH Use</t>
  </si>
  <si>
    <t>Energy Saver Bulbs (CFL) - Medium Use</t>
  </si>
  <si>
    <t>LED Downlights - HIGH Use</t>
  </si>
  <si>
    <t>LED Downlights - Medium Use</t>
  </si>
  <si>
    <t>Double Fluorescent Lights (4-Foot)</t>
  </si>
  <si>
    <t>Double Fluorescent Lights (5-Foot)</t>
  </si>
  <si>
    <t>Halogen Downlights - HIGH Use</t>
  </si>
  <si>
    <t>Halogen Downlights - Medium Use</t>
  </si>
  <si>
    <t>This is the total daily kWh power usage.</t>
  </si>
  <si>
    <t>This energy must be provided for by Solar Power and / or Grid power.</t>
  </si>
  <si>
    <t>This is the PEAK power needed and must be provided for by the correctly sized inverter.</t>
  </si>
  <si>
    <t>If some appliances are NOT used at the same time, the size of the inverter can be adjusted down.</t>
  </si>
  <si>
    <t>Other 1</t>
  </si>
  <si>
    <t>Other 2</t>
  </si>
  <si>
    <t>Other 3</t>
  </si>
  <si>
    <t>DETERMINING YOUR USAGE</t>
  </si>
  <si>
    <r>
      <t xml:space="preserve">The 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field is the PEAK power needed, and is used for sizing the inverter.</t>
    </r>
  </si>
  <si>
    <r>
      <t xml:space="preserve">The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rFont val="Calibri"/>
        <family val="2"/>
        <scheme val="minor"/>
      </rPr>
      <t xml:space="preserve"> field is automatically calculated. This is how many electrical units (kWh) this appliance uses per day.</t>
    </r>
  </si>
  <si>
    <t>Microwave 800w</t>
  </si>
  <si>
    <t>TV 42"LED</t>
  </si>
  <si>
    <t>Automated Garage Door 4hp motor</t>
  </si>
  <si>
    <t>Other Lights energy saving</t>
  </si>
  <si>
    <r>
      <t xml:space="preserve">Fill in the </t>
    </r>
    <r>
      <rPr>
        <b/>
        <sz val="11"/>
        <rFont val="Calibri"/>
        <family val="2"/>
        <scheme val="minor"/>
      </rPr>
      <t>YELLOW</t>
    </r>
    <r>
      <rPr>
        <sz val="11"/>
        <rFont val="Calibri"/>
        <family val="2"/>
        <scheme val="minor"/>
      </rPr>
      <t xml:space="preserve"> values</t>
    </r>
  </si>
  <si>
    <t>FullCircleS  lar</t>
  </si>
  <si>
    <t>Hours per day in use and qty of each</t>
  </si>
  <si>
    <t>PLEASE NOTE THIS IS ONLY A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</si>
</sst>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Arial"/>
      <family val="2"/>
    </font>
    <font>
      <b/>
      <sz val="11"/>
      <color rgb="FF92D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u/>
      <sz val="14"/>
      <name val="Calibri"/>
      <family val="2"/>
      <scheme val="minor"/>
    </font>
    <font>
      <i/>
      <sz val="11"/>
      <name val="Aharoni"/>
      <charset val="177"/>
    </font>
    <font>
      <b/>
      <sz val="54"/>
      <color rgb="FF000000"/>
      <name val="Aharoni"/>
      <charset val="177"/>
    </font>
    <font>
      <u/>
      <sz val="11"/>
      <color theme="10"/>
      <name val="Calibri"/>
      <family val="2"/>
    </font>
    <font>
      <b/>
      <i/>
      <sz val="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1" xfId="0" applyFont="1" applyBorder="1"/>
    <xf numFmtId="0" fontId="5" fillId="0" borderId="0" xfId="0" applyFont="1" applyBorder="1"/>
    <xf numFmtId="3" fontId="5" fillId="2" borderId="6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5" borderId="13" xfId="0" applyNumberFormat="1" applyFont="1" applyFill="1" applyBorder="1" applyAlignment="1">
      <alignment horizontal="center"/>
    </xf>
    <xf numFmtId="9" fontId="5" fillId="7" borderId="8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4" fillId="0" borderId="1" xfId="0" applyFont="1" applyBorder="1"/>
    <xf numFmtId="3" fontId="5" fillId="0" borderId="6" xfId="0" applyNumberFormat="1" applyFont="1" applyFill="1" applyBorder="1" applyAlignment="1">
      <alignment horizontal="center"/>
    </xf>
    <xf numFmtId="9" fontId="5" fillId="0" borderId="8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5" fillId="0" borderId="3" xfId="0" applyFont="1" applyFill="1" applyBorder="1"/>
    <xf numFmtId="9" fontId="5" fillId="0" borderId="14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3" fontId="7" fillId="5" borderId="16" xfId="0" applyNumberFormat="1" applyFont="1" applyFill="1" applyBorder="1" applyAlignment="1">
      <alignment horizontal="center"/>
    </xf>
    <xf numFmtId="164" fontId="4" fillId="5" borderId="16" xfId="0" applyNumberFormat="1" applyFont="1" applyFill="1" applyBorder="1" applyAlignment="1">
      <alignment horizontal="center"/>
    </xf>
    <xf numFmtId="0" fontId="5" fillId="0" borderId="0" xfId="0" applyFont="1" applyFill="1"/>
    <xf numFmtId="3" fontId="5" fillId="0" borderId="1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5" fillId="8" borderId="8" xfId="0" applyNumberFormat="1" applyFont="1" applyFill="1" applyBorder="1" applyAlignment="1">
      <alignment horizontal="center"/>
    </xf>
    <xf numFmtId="3" fontId="5" fillId="8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4" fillId="0" borderId="12" xfId="0" applyFont="1" applyBorder="1"/>
    <xf numFmtId="0" fontId="4" fillId="0" borderId="0" xfId="0" applyFont="1"/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5" fillId="8" borderId="18" xfId="0" applyFont="1" applyFill="1" applyBorder="1"/>
    <xf numFmtId="0" fontId="14" fillId="0" borderId="0" xfId="3" applyFont="1" applyAlignment="1">
      <alignment horizontal="left" vertical="center" readingOrder="1"/>
    </xf>
    <xf numFmtId="0" fontId="4" fillId="9" borderId="19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left"/>
    </xf>
    <xf numFmtId="0" fontId="5" fillId="9" borderId="19" xfId="0" applyFont="1" applyFill="1" applyBorder="1" applyAlignment="1">
      <alignment horizontal="center"/>
    </xf>
    <xf numFmtId="0" fontId="5" fillId="9" borderId="19" xfId="0" applyFont="1" applyFill="1" applyBorder="1"/>
    <xf numFmtId="3" fontId="5" fillId="9" borderId="20" xfId="0" applyNumberFormat="1" applyFont="1" applyFill="1" applyBorder="1" applyAlignment="1">
      <alignment horizontal="center"/>
    </xf>
    <xf numFmtId="0" fontId="5" fillId="9" borderId="8" xfId="0" applyFont="1" applyFill="1" applyBorder="1"/>
    <xf numFmtId="0" fontId="4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/>
    <xf numFmtId="3" fontId="5" fillId="9" borderId="9" xfId="0" applyNumberFormat="1" applyFont="1" applyFill="1" applyBorder="1" applyAlignment="1">
      <alignment horizontal="center"/>
    </xf>
    <xf numFmtId="0" fontId="5" fillId="9" borderId="10" xfId="0" applyFont="1" applyFill="1" applyBorder="1"/>
    <xf numFmtId="0" fontId="5" fillId="9" borderId="21" xfId="0" applyFont="1" applyFill="1" applyBorder="1" applyAlignment="1">
      <alignment horizontal="center"/>
    </xf>
    <xf numFmtId="0" fontId="5" fillId="9" borderId="21" xfId="0" applyFont="1" applyFill="1" applyBorder="1"/>
    <xf numFmtId="3" fontId="5" fillId="9" borderId="1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8" borderId="8" xfId="0" applyFont="1" applyFill="1" applyBorder="1"/>
    <xf numFmtId="0" fontId="16" fillId="0" borderId="0" xfId="0" applyFont="1"/>
  </cellXfs>
  <cellStyles count="6">
    <cellStyle name="Hyperlink 2" xfId="5"/>
    <cellStyle name="Normal" xfId="0" builtinId="0"/>
    <cellStyle name="Normal 2" xfId="2"/>
    <cellStyle name="Normal 3" xfId="1"/>
    <cellStyle name="Normal 4" xfId="3"/>
    <cellStyle name="Percent 2" xfId="4"/>
  </cellStyles>
  <dxfs count="0"/>
  <tableStyles count="0" defaultTableStyle="TableStyleMedium9" defaultPivotStyle="PivotStyleLight16"/>
  <colors>
    <mruColors>
      <color rgb="FFFFFF99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34765</xdr:colOff>
      <xdr:row>0</xdr:row>
      <xdr:rowOff>9526</xdr:rowOff>
    </xdr:from>
    <xdr:to>
      <xdr:col>10</xdr:col>
      <xdr:colOff>685799</xdr:colOff>
      <xdr:row>5</xdr:row>
      <xdr:rowOff>38101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5390" y="9526"/>
          <a:ext cx="1994059" cy="144780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171449</xdr:colOff>
      <xdr:row>1</xdr:row>
      <xdr:rowOff>257175</xdr:rowOff>
    </xdr:from>
    <xdr:to>
      <xdr:col>4</xdr:col>
      <xdr:colOff>662728</xdr:colOff>
      <xdr:row>1</xdr:row>
      <xdr:rowOff>624138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49" y="333375"/>
          <a:ext cx="491279" cy="3669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zoomScaleNormal="100" workbookViewId="0">
      <pane ySplit="16" topLeftCell="A69" activePane="bottomLeft" state="frozen"/>
      <selection pane="bottomLeft" activeCell="M85" sqref="M85"/>
    </sheetView>
  </sheetViews>
  <sheetFormatPr defaultRowHeight="15" x14ac:dyDescent="0.25"/>
  <cols>
    <col min="1" max="1" width="1.7109375" style="1" customWidth="1"/>
    <col min="2" max="2" width="2.7109375" style="1" customWidth="1"/>
    <col min="3" max="3" width="35.7109375" style="1" customWidth="1"/>
    <col min="4" max="5" width="10.7109375" style="8" customWidth="1"/>
    <col min="6" max="8" width="6.7109375" style="8" customWidth="1"/>
    <col min="9" max="9" width="11.7109375" style="8" customWidth="1"/>
    <col min="10" max="10" width="1.7109375" style="1" customWidth="1"/>
    <col min="11" max="11" width="10.7109375" style="9" customWidth="1"/>
    <col min="12" max="12" width="1.7109375" style="1" customWidth="1"/>
    <col min="13" max="16384" width="9.140625" style="1"/>
  </cols>
  <sheetData>
    <row r="1" spans="1:11" ht="6" customHeight="1" x14ac:dyDescent="0.25"/>
    <row r="2" spans="1:11" ht="54" customHeight="1" x14ac:dyDescent="0.25">
      <c r="C2" s="60" t="s">
        <v>71</v>
      </c>
    </row>
    <row r="3" spans="1:11" ht="26.25" x14ac:dyDescent="0.4">
      <c r="B3" s="44" t="s">
        <v>63</v>
      </c>
      <c r="C3" s="76"/>
      <c r="D3" s="45"/>
      <c r="E3" s="45"/>
      <c r="F3" s="45"/>
      <c r="G3" s="45"/>
      <c r="H3" s="45"/>
      <c r="I3" s="45"/>
      <c r="J3" s="4"/>
      <c r="K3" s="46"/>
    </row>
    <row r="4" spans="1:11" ht="6.75" customHeight="1" x14ac:dyDescent="0.25">
      <c r="B4" s="2"/>
      <c r="C4" s="2"/>
      <c r="D4" s="28"/>
      <c r="E4" s="28"/>
      <c r="F4" s="28"/>
      <c r="G4" s="28"/>
      <c r="H4" s="28"/>
      <c r="I4" s="28"/>
      <c r="J4" s="2"/>
      <c r="K4" s="30"/>
    </row>
    <row r="5" spans="1:11" ht="18.75" x14ac:dyDescent="0.3">
      <c r="D5" s="47" t="s">
        <v>43</v>
      </c>
      <c r="E5" s="28"/>
      <c r="F5" s="28"/>
      <c r="G5" s="28"/>
      <c r="H5" s="28"/>
      <c r="I5" s="28"/>
      <c r="J5" s="2"/>
      <c r="K5" s="30"/>
    </row>
    <row r="6" spans="1:11" ht="5.25" customHeight="1" x14ac:dyDescent="0.25">
      <c r="B6" s="2"/>
      <c r="C6" s="2"/>
      <c r="D6" s="28"/>
      <c r="E6" s="28"/>
      <c r="F6" s="28"/>
      <c r="G6" s="28"/>
      <c r="H6" s="28"/>
      <c r="I6" s="28"/>
      <c r="J6" s="2"/>
      <c r="K6" s="30"/>
    </row>
    <row r="7" spans="1:11" x14ac:dyDescent="0.25">
      <c r="B7" s="2"/>
      <c r="C7" s="59" t="s">
        <v>70</v>
      </c>
      <c r="D7" s="61" t="s">
        <v>5</v>
      </c>
      <c r="E7" s="62" t="s">
        <v>44</v>
      </c>
      <c r="F7" s="63"/>
      <c r="G7" s="63"/>
      <c r="H7" s="63"/>
      <c r="I7" s="63"/>
      <c r="J7" s="64"/>
      <c r="K7" s="65"/>
    </row>
    <row r="8" spans="1:11" x14ac:dyDescent="0.25">
      <c r="B8" s="2"/>
      <c r="C8" s="77" t="s">
        <v>72</v>
      </c>
      <c r="D8" s="67" t="s">
        <v>6</v>
      </c>
      <c r="E8" s="68" t="s">
        <v>45</v>
      </c>
      <c r="F8" s="69"/>
      <c r="G8" s="69"/>
      <c r="H8" s="69"/>
      <c r="I8" s="69"/>
      <c r="J8" s="70"/>
      <c r="K8" s="71"/>
    </row>
    <row r="9" spans="1:11" x14ac:dyDescent="0.25">
      <c r="B9" s="2"/>
      <c r="C9" s="66"/>
      <c r="D9" s="67" t="s">
        <v>7</v>
      </c>
      <c r="E9" s="68" t="s">
        <v>46</v>
      </c>
      <c r="F9" s="69"/>
      <c r="G9" s="69"/>
      <c r="H9" s="69"/>
      <c r="I9" s="69"/>
      <c r="J9" s="70"/>
      <c r="K9" s="71"/>
    </row>
    <row r="10" spans="1:11" x14ac:dyDescent="0.25">
      <c r="B10" s="2"/>
      <c r="C10" s="66"/>
      <c r="D10" s="67" t="s">
        <v>0</v>
      </c>
      <c r="E10" s="68" t="s">
        <v>47</v>
      </c>
      <c r="F10" s="69"/>
      <c r="G10" s="69"/>
      <c r="H10" s="69"/>
      <c r="I10" s="69"/>
      <c r="J10" s="70"/>
      <c r="K10" s="71"/>
    </row>
    <row r="11" spans="1:11" x14ac:dyDescent="0.25">
      <c r="B11" s="2"/>
      <c r="C11" s="66"/>
      <c r="D11" s="69"/>
      <c r="E11" s="69"/>
      <c r="F11" s="69"/>
      <c r="G11" s="69"/>
      <c r="H11" s="69"/>
      <c r="I11" s="69"/>
      <c r="J11" s="70"/>
      <c r="K11" s="71"/>
    </row>
    <row r="12" spans="1:11" x14ac:dyDescent="0.25">
      <c r="B12" s="2"/>
      <c r="C12" s="66" t="s">
        <v>65</v>
      </c>
      <c r="D12" s="69"/>
      <c r="E12" s="69"/>
      <c r="F12" s="69"/>
      <c r="G12" s="69"/>
      <c r="H12" s="69"/>
      <c r="I12" s="69"/>
      <c r="J12" s="70"/>
      <c r="K12" s="71"/>
    </row>
    <row r="13" spans="1:11" x14ac:dyDescent="0.25">
      <c r="B13" s="2"/>
      <c r="C13" s="66" t="s">
        <v>64</v>
      </c>
      <c r="D13" s="69"/>
      <c r="E13" s="69"/>
      <c r="F13" s="69"/>
      <c r="G13" s="69"/>
      <c r="H13" s="69"/>
      <c r="I13" s="69"/>
      <c r="J13" s="70"/>
      <c r="K13" s="71"/>
    </row>
    <row r="14" spans="1:11" x14ac:dyDescent="0.25">
      <c r="B14" s="2"/>
      <c r="C14" s="72"/>
      <c r="D14" s="73"/>
      <c r="E14" s="73"/>
      <c r="F14" s="73"/>
      <c r="G14" s="73"/>
      <c r="H14" s="73"/>
      <c r="I14" s="73"/>
      <c r="J14" s="74"/>
      <c r="K14" s="75"/>
    </row>
    <row r="15" spans="1:11" ht="15.75" thickBot="1" x14ac:dyDescent="0.3"/>
    <row r="16" spans="1:11" s="56" customFormat="1" ht="15.75" thickBot="1" x14ac:dyDescent="0.3">
      <c r="A16" s="48"/>
      <c r="B16" s="49"/>
      <c r="C16" s="50" t="s">
        <v>4</v>
      </c>
      <c r="D16" s="51" t="s">
        <v>5</v>
      </c>
      <c r="E16" s="52" t="s">
        <v>33</v>
      </c>
      <c r="F16" s="53" t="s">
        <v>6</v>
      </c>
      <c r="G16" s="54" t="s">
        <v>7</v>
      </c>
      <c r="H16" s="54" t="s">
        <v>0</v>
      </c>
      <c r="I16" s="31" t="s">
        <v>13</v>
      </c>
      <c r="J16" s="55"/>
      <c r="K16" s="32" t="s">
        <v>35</v>
      </c>
    </row>
    <row r="17" spans="1:12" ht="12.75" customHeight="1" x14ac:dyDescent="0.25">
      <c r="A17" s="4"/>
      <c r="B17" s="10"/>
      <c r="C17" s="36"/>
      <c r="D17" s="37"/>
      <c r="E17" s="38"/>
      <c r="F17" s="38"/>
      <c r="G17" s="39"/>
      <c r="H17" s="39"/>
      <c r="I17" s="37"/>
      <c r="J17" s="34"/>
      <c r="K17" s="35"/>
      <c r="L17" s="34"/>
    </row>
    <row r="18" spans="1:12" x14ac:dyDescent="0.25">
      <c r="A18" s="4"/>
      <c r="B18" s="14" t="s">
        <v>1</v>
      </c>
      <c r="C18" s="2"/>
      <c r="D18" s="15"/>
      <c r="E18" s="16"/>
      <c r="F18" s="17"/>
      <c r="G18" s="18"/>
      <c r="H18" s="18"/>
      <c r="I18" s="19"/>
      <c r="J18" s="34"/>
      <c r="K18" s="35"/>
      <c r="L18" s="34"/>
    </row>
    <row r="19" spans="1:12" ht="12.75" customHeight="1" x14ac:dyDescent="0.25">
      <c r="A19" s="4"/>
      <c r="B19" s="14"/>
      <c r="C19" s="2"/>
      <c r="D19" s="15"/>
      <c r="E19" s="16"/>
      <c r="F19" s="17"/>
      <c r="G19" s="18"/>
      <c r="H19" s="18"/>
      <c r="I19" s="19"/>
      <c r="J19" s="34"/>
      <c r="K19" s="35"/>
      <c r="L19" s="34"/>
    </row>
    <row r="20" spans="1:12" x14ac:dyDescent="0.25">
      <c r="A20" s="4"/>
      <c r="B20" s="3"/>
      <c r="C20" s="2" t="s">
        <v>19</v>
      </c>
      <c r="D20" s="5">
        <v>450</v>
      </c>
      <c r="E20" s="12">
        <v>0.25</v>
      </c>
      <c r="F20" s="42">
        <v>24</v>
      </c>
      <c r="G20" s="43">
        <v>0</v>
      </c>
      <c r="H20" s="43">
        <v>0</v>
      </c>
      <c r="I20" s="13">
        <f>SUM((F20+(G20/60))*D20)/1000*E20*H20</f>
        <v>0</v>
      </c>
      <c r="K20" s="11">
        <f t="shared" ref="K20:K27" si="0">SUM(D20*H20)</f>
        <v>0</v>
      </c>
    </row>
    <row r="21" spans="1:12" x14ac:dyDescent="0.25">
      <c r="A21" s="4"/>
      <c r="B21" s="3"/>
      <c r="C21" s="4" t="s">
        <v>3</v>
      </c>
      <c r="D21" s="5">
        <v>120</v>
      </c>
      <c r="E21" s="12">
        <v>0.75</v>
      </c>
      <c r="F21" s="42">
        <v>24</v>
      </c>
      <c r="G21" s="43">
        <v>0</v>
      </c>
      <c r="H21" s="43">
        <v>0</v>
      </c>
      <c r="I21" s="13">
        <f t="shared" ref="I21:I27" si="1">SUM((F21+(G21/60))*D21)/1000*E21*H21</f>
        <v>0</v>
      </c>
      <c r="K21" s="11">
        <f t="shared" si="0"/>
        <v>0</v>
      </c>
    </row>
    <row r="22" spans="1:12" x14ac:dyDescent="0.25">
      <c r="A22" s="4"/>
      <c r="B22" s="3"/>
      <c r="C22" s="4" t="s">
        <v>2</v>
      </c>
      <c r="D22" s="5">
        <v>2500</v>
      </c>
      <c r="E22" s="12">
        <v>0.3</v>
      </c>
      <c r="F22" s="42">
        <v>24</v>
      </c>
      <c r="G22" s="43">
        <v>0</v>
      </c>
      <c r="H22" s="43">
        <v>0</v>
      </c>
      <c r="I22" s="13">
        <f t="shared" si="1"/>
        <v>0</v>
      </c>
      <c r="K22" s="11">
        <f t="shared" si="0"/>
        <v>0</v>
      </c>
    </row>
    <row r="23" spans="1:12" x14ac:dyDescent="0.25">
      <c r="A23" s="4"/>
      <c r="B23" s="3"/>
      <c r="C23" s="2" t="s">
        <v>10</v>
      </c>
      <c r="D23" s="5">
        <v>2500</v>
      </c>
      <c r="E23" s="12">
        <v>1</v>
      </c>
      <c r="F23" s="42">
        <v>0</v>
      </c>
      <c r="G23" s="43">
        <v>0</v>
      </c>
      <c r="H23" s="43">
        <v>0</v>
      </c>
      <c r="I23" s="13">
        <f t="shared" si="1"/>
        <v>0</v>
      </c>
      <c r="K23" s="11">
        <f t="shared" si="0"/>
        <v>0</v>
      </c>
    </row>
    <row r="24" spans="1:12" x14ac:dyDescent="0.25">
      <c r="A24" s="4"/>
      <c r="B24" s="3"/>
      <c r="C24" s="2" t="s">
        <v>66</v>
      </c>
      <c r="D24" s="5">
        <v>800</v>
      </c>
      <c r="E24" s="12">
        <v>1</v>
      </c>
      <c r="F24" s="42">
        <v>0</v>
      </c>
      <c r="G24" s="43">
        <v>0</v>
      </c>
      <c r="H24" s="43">
        <v>0</v>
      </c>
      <c r="I24" s="13">
        <f t="shared" si="1"/>
        <v>0</v>
      </c>
      <c r="K24" s="11">
        <f t="shared" si="0"/>
        <v>0</v>
      </c>
    </row>
    <row r="25" spans="1:12" x14ac:dyDescent="0.25">
      <c r="A25" s="4"/>
      <c r="B25" s="3"/>
      <c r="C25" s="2" t="s">
        <v>17</v>
      </c>
      <c r="D25" s="5">
        <v>2500</v>
      </c>
      <c r="E25" s="12">
        <v>1</v>
      </c>
      <c r="F25" s="42">
        <v>0</v>
      </c>
      <c r="G25" s="43">
        <v>0</v>
      </c>
      <c r="H25" s="43">
        <v>0</v>
      </c>
      <c r="I25" s="13">
        <f t="shared" si="1"/>
        <v>0</v>
      </c>
      <c r="K25" s="11">
        <f t="shared" si="0"/>
        <v>0</v>
      </c>
    </row>
    <row r="26" spans="1:12" x14ac:dyDescent="0.25">
      <c r="A26" s="4"/>
      <c r="B26" s="3"/>
      <c r="C26" s="2" t="s">
        <v>8</v>
      </c>
      <c r="D26" s="5">
        <v>2400</v>
      </c>
      <c r="E26" s="12">
        <v>1</v>
      </c>
      <c r="F26" s="42">
        <v>0</v>
      </c>
      <c r="G26" s="43">
        <v>0</v>
      </c>
      <c r="H26" s="43">
        <v>0</v>
      </c>
      <c r="I26" s="13">
        <f t="shared" si="1"/>
        <v>0</v>
      </c>
      <c r="K26" s="11">
        <f t="shared" si="0"/>
        <v>0</v>
      </c>
    </row>
    <row r="27" spans="1:12" x14ac:dyDescent="0.25">
      <c r="A27" s="4"/>
      <c r="B27" s="3"/>
      <c r="C27" s="2" t="s">
        <v>9</v>
      </c>
      <c r="D27" s="5">
        <v>1050</v>
      </c>
      <c r="E27" s="12">
        <v>1</v>
      </c>
      <c r="F27" s="42">
        <v>0</v>
      </c>
      <c r="G27" s="43">
        <v>0</v>
      </c>
      <c r="H27" s="43">
        <v>0</v>
      </c>
      <c r="I27" s="13">
        <f t="shared" si="1"/>
        <v>0</v>
      </c>
      <c r="K27" s="11">
        <f t="shared" si="0"/>
        <v>0</v>
      </c>
    </row>
    <row r="28" spans="1:12" x14ac:dyDescent="0.25">
      <c r="A28" s="4"/>
      <c r="B28" s="3"/>
      <c r="C28" s="2"/>
      <c r="D28" s="15"/>
      <c r="E28" s="16"/>
      <c r="F28" s="17"/>
      <c r="G28" s="18"/>
      <c r="H28" s="18"/>
      <c r="I28" s="19"/>
      <c r="J28" s="34"/>
      <c r="K28" s="35"/>
      <c r="L28" s="34"/>
    </row>
    <row r="29" spans="1:12" x14ac:dyDescent="0.25">
      <c r="A29" s="4"/>
      <c r="B29" s="3"/>
      <c r="C29" s="2" t="s">
        <v>39</v>
      </c>
      <c r="D29" s="5">
        <v>300</v>
      </c>
      <c r="E29" s="12">
        <v>0.4</v>
      </c>
      <c r="F29" s="42">
        <v>0</v>
      </c>
      <c r="G29" s="43">
        <v>0</v>
      </c>
      <c r="H29" s="43">
        <v>0</v>
      </c>
      <c r="I29" s="13">
        <f t="shared" ref="I29:I35" si="2">SUM((F29+(G29/60))*D29)/1000*E29*H29</f>
        <v>0</v>
      </c>
      <c r="K29" s="11">
        <f t="shared" ref="K29:K35" si="3">SUM(D29*H29)</f>
        <v>0</v>
      </c>
    </row>
    <row r="30" spans="1:12" x14ac:dyDescent="0.25">
      <c r="A30" s="4"/>
      <c r="B30" s="3"/>
      <c r="C30" s="2" t="s">
        <v>34</v>
      </c>
      <c r="D30" s="5">
        <v>90</v>
      </c>
      <c r="E30" s="12">
        <v>0.5</v>
      </c>
      <c r="F30" s="42">
        <v>0</v>
      </c>
      <c r="G30" s="43">
        <v>0</v>
      </c>
      <c r="H30" s="43">
        <v>0</v>
      </c>
      <c r="I30" s="13">
        <f t="shared" si="2"/>
        <v>0</v>
      </c>
      <c r="K30" s="11">
        <f t="shared" si="3"/>
        <v>0</v>
      </c>
    </row>
    <row r="31" spans="1:12" x14ac:dyDescent="0.25">
      <c r="A31" s="4"/>
      <c r="B31" s="3"/>
      <c r="C31" s="2" t="s">
        <v>40</v>
      </c>
      <c r="D31" s="5">
        <v>70</v>
      </c>
      <c r="E31" s="12">
        <v>1</v>
      </c>
      <c r="F31" s="42">
        <v>0</v>
      </c>
      <c r="G31" s="43">
        <v>0</v>
      </c>
      <c r="H31" s="43">
        <v>0</v>
      </c>
      <c r="I31" s="13">
        <f>SUM((F31+(G31/60))*D31)/1000*E31*H31</f>
        <v>0</v>
      </c>
      <c r="K31" s="11">
        <f t="shared" si="3"/>
        <v>0</v>
      </c>
    </row>
    <row r="32" spans="1:12" x14ac:dyDescent="0.25">
      <c r="A32" s="4"/>
      <c r="B32" s="3"/>
      <c r="C32" s="4" t="s">
        <v>18</v>
      </c>
      <c r="D32" s="5">
        <v>20</v>
      </c>
      <c r="E32" s="12">
        <v>1</v>
      </c>
      <c r="F32" s="42">
        <v>0</v>
      </c>
      <c r="G32" s="43">
        <v>0</v>
      </c>
      <c r="H32" s="43">
        <v>0</v>
      </c>
      <c r="I32" s="13">
        <f t="shared" si="2"/>
        <v>0</v>
      </c>
      <c r="K32" s="11">
        <f t="shared" si="3"/>
        <v>0</v>
      </c>
    </row>
    <row r="33" spans="1:12" x14ac:dyDescent="0.25">
      <c r="A33" s="4"/>
      <c r="B33" s="3"/>
      <c r="C33" s="2" t="s">
        <v>11</v>
      </c>
      <c r="D33" s="5">
        <v>200</v>
      </c>
      <c r="E33" s="12">
        <v>1</v>
      </c>
      <c r="F33" s="42">
        <v>0</v>
      </c>
      <c r="G33" s="43">
        <v>0</v>
      </c>
      <c r="H33" s="43">
        <v>0</v>
      </c>
      <c r="I33" s="13">
        <f t="shared" si="2"/>
        <v>0</v>
      </c>
      <c r="K33" s="11">
        <f t="shared" si="3"/>
        <v>0</v>
      </c>
    </row>
    <row r="34" spans="1:12" x14ac:dyDescent="0.25">
      <c r="A34" s="4"/>
      <c r="B34" s="3"/>
      <c r="C34" s="2" t="s">
        <v>36</v>
      </c>
      <c r="D34" s="5">
        <v>50</v>
      </c>
      <c r="E34" s="12">
        <v>1</v>
      </c>
      <c r="F34" s="42">
        <v>0</v>
      </c>
      <c r="G34" s="43">
        <v>0</v>
      </c>
      <c r="H34" s="43">
        <v>0</v>
      </c>
      <c r="I34" s="13">
        <f t="shared" si="2"/>
        <v>0</v>
      </c>
      <c r="K34" s="11">
        <f t="shared" si="3"/>
        <v>0</v>
      </c>
    </row>
    <row r="35" spans="1:12" x14ac:dyDescent="0.25">
      <c r="A35" s="4"/>
      <c r="B35" s="3"/>
      <c r="C35" s="4" t="s">
        <v>67</v>
      </c>
      <c r="D35" s="5">
        <v>80</v>
      </c>
      <c r="E35" s="12">
        <v>1</v>
      </c>
      <c r="F35" s="42">
        <v>0</v>
      </c>
      <c r="G35" s="43">
        <v>0</v>
      </c>
      <c r="H35" s="43">
        <v>0</v>
      </c>
      <c r="I35" s="13">
        <f t="shared" si="2"/>
        <v>0</v>
      </c>
      <c r="K35" s="11">
        <f t="shared" si="3"/>
        <v>0</v>
      </c>
    </row>
    <row r="36" spans="1:12" x14ac:dyDescent="0.25">
      <c r="A36" s="4"/>
      <c r="B36" s="3"/>
      <c r="C36" s="2"/>
      <c r="D36" s="15"/>
      <c r="E36" s="16"/>
      <c r="F36" s="17"/>
      <c r="G36" s="18"/>
      <c r="H36" s="18"/>
      <c r="I36" s="19"/>
      <c r="J36" s="34"/>
      <c r="K36" s="35"/>
      <c r="L36" s="34"/>
    </row>
    <row r="37" spans="1:12" x14ac:dyDescent="0.25">
      <c r="A37" s="4"/>
      <c r="B37" s="3"/>
      <c r="C37" s="2" t="s">
        <v>23</v>
      </c>
      <c r="D37" s="5">
        <v>4</v>
      </c>
      <c r="E37" s="12">
        <v>1</v>
      </c>
      <c r="F37" s="42">
        <v>24</v>
      </c>
      <c r="G37" s="43">
        <v>0</v>
      </c>
      <c r="H37" s="43">
        <v>0</v>
      </c>
      <c r="I37" s="13">
        <f t="shared" ref="I37:I45" si="4">SUM((F37+(G37/60))*D37)/1000*E37*H37</f>
        <v>0</v>
      </c>
      <c r="K37" s="11">
        <f t="shared" ref="K37:K42" si="5">SUM(D37*H37)</f>
        <v>0</v>
      </c>
    </row>
    <row r="38" spans="1:12" x14ac:dyDescent="0.25">
      <c r="A38" s="4"/>
      <c r="B38" s="3"/>
      <c r="C38" s="2" t="s">
        <v>21</v>
      </c>
      <c r="D38" s="5">
        <v>200</v>
      </c>
      <c r="E38" s="12">
        <v>1</v>
      </c>
      <c r="F38" s="42">
        <v>0</v>
      </c>
      <c r="G38" s="43">
        <v>0</v>
      </c>
      <c r="H38" s="43">
        <v>0</v>
      </c>
      <c r="I38" s="13">
        <f t="shared" si="4"/>
        <v>0</v>
      </c>
      <c r="K38" s="11">
        <f t="shared" si="5"/>
        <v>0</v>
      </c>
    </row>
    <row r="39" spans="1:12" x14ac:dyDescent="0.25">
      <c r="A39" s="4"/>
      <c r="B39" s="3"/>
      <c r="C39" s="2" t="s">
        <v>14</v>
      </c>
      <c r="D39" s="5">
        <v>1200</v>
      </c>
      <c r="E39" s="12">
        <v>1</v>
      </c>
      <c r="F39" s="42">
        <v>0</v>
      </c>
      <c r="G39" s="43">
        <v>0</v>
      </c>
      <c r="H39" s="43">
        <v>0</v>
      </c>
      <c r="I39" s="13">
        <f t="shared" si="4"/>
        <v>0</v>
      </c>
      <c r="K39" s="11">
        <f t="shared" si="5"/>
        <v>0</v>
      </c>
    </row>
    <row r="40" spans="1:12" x14ac:dyDescent="0.25">
      <c r="A40" s="4"/>
      <c r="B40" s="3"/>
      <c r="C40" s="2" t="s">
        <v>37</v>
      </c>
      <c r="D40" s="5">
        <v>2400</v>
      </c>
      <c r="E40" s="12">
        <v>1</v>
      </c>
      <c r="F40" s="42">
        <v>0</v>
      </c>
      <c r="G40" s="43">
        <v>0</v>
      </c>
      <c r="H40" s="43">
        <v>0</v>
      </c>
      <c r="I40" s="13">
        <f t="shared" si="4"/>
        <v>0</v>
      </c>
      <c r="K40" s="11">
        <f t="shared" si="5"/>
        <v>0</v>
      </c>
    </row>
    <row r="41" spans="1:12" x14ac:dyDescent="0.25">
      <c r="A41" s="4"/>
      <c r="B41" s="3"/>
      <c r="C41" s="2" t="s">
        <v>28</v>
      </c>
      <c r="D41" s="5">
        <v>3000</v>
      </c>
      <c r="E41" s="12">
        <v>1</v>
      </c>
      <c r="F41" s="42">
        <v>0</v>
      </c>
      <c r="G41" s="43">
        <v>0</v>
      </c>
      <c r="H41" s="43">
        <v>0</v>
      </c>
      <c r="I41" s="13">
        <f t="shared" si="4"/>
        <v>0</v>
      </c>
      <c r="K41" s="11">
        <f t="shared" si="5"/>
        <v>0</v>
      </c>
    </row>
    <row r="42" spans="1:12" x14ac:dyDescent="0.25">
      <c r="B42" s="3"/>
      <c r="C42" s="2" t="s">
        <v>22</v>
      </c>
      <c r="D42" s="5">
        <v>700</v>
      </c>
      <c r="E42" s="12">
        <v>1</v>
      </c>
      <c r="F42" s="42">
        <v>0</v>
      </c>
      <c r="G42" s="43">
        <v>0</v>
      </c>
      <c r="H42" s="43">
        <v>0</v>
      </c>
      <c r="I42" s="13">
        <f t="shared" si="4"/>
        <v>0</v>
      </c>
      <c r="K42" s="11">
        <f t="shared" si="5"/>
        <v>0</v>
      </c>
    </row>
    <row r="43" spans="1:12" x14ac:dyDescent="0.25">
      <c r="B43" s="3"/>
      <c r="C43" s="2" t="s">
        <v>41</v>
      </c>
      <c r="D43" s="5">
        <v>100</v>
      </c>
      <c r="E43" s="12">
        <v>0.4</v>
      </c>
      <c r="F43" s="42">
        <v>0</v>
      </c>
      <c r="G43" s="43">
        <v>0</v>
      </c>
      <c r="H43" s="43">
        <v>0</v>
      </c>
      <c r="I43" s="13">
        <f t="shared" ref="I43" si="6">SUM((F43+(G43/60))*D43)/1000*E43*H43</f>
        <v>0</v>
      </c>
      <c r="K43" s="11">
        <f t="shared" ref="K43" si="7">SUM(D43*H43)</f>
        <v>0</v>
      </c>
    </row>
    <row r="44" spans="1:12" x14ac:dyDescent="0.25">
      <c r="B44" s="3"/>
      <c r="C44" s="2"/>
      <c r="D44" s="15"/>
      <c r="E44" s="16"/>
      <c r="F44" s="17"/>
      <c r="G44" s="18"/>
      <c r="H44" s="18"/>
      <c r="I44" s="19"/>
      <c r="J44" s="34"/>
      <c r="K44" s="35"/>
    </row>
    <row r="45" spans="1:12" x14ac:dyDescent="0.25">
      <c r="B45" s="3"/>
      <c r="C45" s="2" t="s">
        <v>24</v>
      </c>
      <c r="D45" s="5">
        <v>2000</v>
      </c>
      <c r="E45" s="12">
        <v>1</v>
      </c>
      <c r="F45" s="42">
        <v>0</v>
      </c>
      <c r="G45" s="43">
        <v>0</v>
      </c>
      <c r="H45" s="43">
        <v>0</v>
      </c>
      <c r="I45" s="13">
        <f t="shared" si="4"/>
        <v>0</v>
      </c>
      <c r="K45" s="11">
        <f t="shared" ref="K45:K77" si="8">SUM(D45*H45)</f>
        <v>0</v>
      </c>
    </row>
    <row r="46" spans="1:12" x14ac:dyDescent="0.25">
      <c r="B46" s="3"/>
      <c r="C46" s="2" t="s">
        <v>12</v>
      </c>
      <c r="D46" s="5">
        <v>1150</v>
      </c>
      <c r="E46" s="12">
        <v>0.5</v>
      </c>
      <c r="F46" s="42">
        <v>0</v>
      </c>
      <c r="G46" s="43">
        <v>0</v>
      </c>
      <c r="H46" s="43">
        <v>0</v>
      </c>
      <c r="I46" s="13">
        <f>SUM((F46+(G46/60))*D46)/1000*E46*H46</f>
        <v>0</v>
      </c>
      <c r="K46" s="11">
        <f t="shared" si="8"/>
        <v>0</v>
      </c>
    </row>
    <row r="47" spans="1:12" x14ac:dyDescent="0.25">
      <c r="B47" s="3"/>
      <c r="C47" s="2" t="s">
        <v>26</v>
      </c>
      <c r="D47" s="5">
        <v>3000</v>
      </c>
      <c r="E47" s="12">
        <v>1</v>
      </c>
      <c r="F47" s="42">
        <v>0</v>
      </c>
      <c r="G47" s="43">
        <v>0</v>
      </c>
      <c r="H47" s="43">
        <v>0</v>
      </c>
      <c r="I47" s="13">
        <f>SUM((F47+(G47/60))*D47)/1000*E47*H47</f>
        <v>0</v>
      </c>
      <c r="K47" s="11">
        <f t="shared" si="8"/>
        <v>0</v>
      </c>
    </row>
    <row r="48" spans="1:12" x14ac:dyDescent="0.25">
      <c r="B48" s="3"/>
      <c r="C48" s="2" t="s">
        <v>15</v>
      </c>
      <c r="D48" s="5">
        <v>1700</v>
      </c>
      <c r="E48" s="12">
        <v>0.5</v>
      </c>
      <c r="F48" s="42">
        <v>0</v>
      </c>
      <c r="G48" s="43">
        <v>0</v>
      </c>
      <c r="H48" s="43">
        <v>0</v>
      </c>
      <c r="I48" s="13">
        <f>SUM((F48+(G48/60))*D48)/1000*E48*H48</f>
        <v>0</v>
      </c>
      <c r="K48" s="11">
        <f t="shared" si="8"/>
        <v>0</v>
      </c>
    </row>
    <row r="49" spans="2:12" x14ac:dyDescent="0.25">
      <c r="B49" s="3"/>
      <c r="C49" s="2" t="s">
        <v>16</v>
      </c>
      <c r="D49" s="5">
        <v>1000</v>
      </c>
      <c r="E49" s="12">
        <v>0.8</v>
      </c>
      <c r="F49" s="42">
        <v>0</v>
      </c>
      <c r="G49" s="43">
        <v>0</v>
      </c>
      <c r="H49" s="43">
        <v>0</v>
      </c>
      <c r="I49" s="13">
        <f>SUM((F49+(G49/60))*D49)/1000*E49*H49</f>
        <v>0</v>
      </c>
      <c r="K49" s="11">
        <f t="shared" si="8"/>
        <v>0</v>
      </c>
    </row>
    <row r="50" spans="2:12" x14ac:dyDescent="0.25">
      <c r="B50" s="3"/>
      <c r="C50" s="2"/>
      <c r="D50" s="15"/>
      <c r="E50" s="16"/>
      <c r="F50" s="17"/>
      <c r="G50" s="18"/>
      <c r="H50" s="18"/>
      <c r="I50" s="19"/>
      <c r="J50" s="34"/>
      <c r="K50" s="35"/>
      <c r="L50" s="34"/>
    </row>
    <row r="51" spans="2:12" x14ac:dyDescent="0.25">
      <c r="B51" s="3"/>
      <c r="C51" s="2" t="s">
        <v>68</v>
      </c>
      <c r="D51" s="5">
        <v>550</v>
      </c>
      <c r="E51" s="12">
        <v>1</v>
      </c>
      <c r="F51" s="42">
        <v>0</v>
      </c>
      <c r="G51" s="43">
        <v>0</v>
      </c>
      <c r="H51" s="43">
        <v>0</v>
      </c>
      <c r="I51" s="13">
        <f t="shared" ref="I51:I56" si="9">SUM((F51+(G51/60))*D51)/1000*E51*H51</f>
        <v>0</v>
      </c>
      <c r="K51" s="11">
        <f t="shared" si="8"/>
        <v>0</v>
      </c>
    </row>
    <row r="52" spans="2:12" x14ac:dyDescent="0.25">
      <c r="B52" s="3"/>
      <c r="C52" s="2" t="s">
        <v>30</v>
      </c>
      <c r="D52" s="5">
        <v>550</v>
      </c>
      <c r="E52" s="12">
        <v>1</v>
      </c>
      <c r="F52" s="42">
        <v>0</v>
      </c>
      <c r="G52" s="43">
        <v>10</v>
      </c>
      <c r="H52" s="43">
        <v>0</v>
      </c>
      <c r="I52" s="13">
        <f t="shared" si="9"/>
        <v>0</v>
      </c>
      <c r="K52" s="11">
        <f t="shared" si="8"/>
        <v>0</v>
      </c>
    </row>
    <row r="53" spans="2:12" x14ac:dyDescent="0.25">
      <c r="B53" s="3"/>
      <c r="C53" s="2" t="s">
        <v>27</v>
      </c>
      <c r="D53" s="5">
        <v>10</v>
      </c>
      <c r="E53" s="12">
        <v>1</v>
      </c>
      <c r="F53" s="42">
        <v>24</v>
      </c>
      <c r="G53" s="43">
        <v>0</v>
      </c>
      <c r="H53" s="43">
        <v>0</v>
      </c>
      <c r="I53" s="13">
        <f t="shared" si="9"/>
        <v>0</v>
      </c>
      <c r="K53" s="11">
        <f t="shared" si="8"/>
        <v>0</v>
      </c>
    </row>
    <row r="54" spans="2:12" x14ac:dyDescent="0.25">
      <c r="B54" s="3"/>
      <c r="C54" s="2" t="s">
        <v>29</v>
      </c>
      <c r="D54" s="5">
        <v>100</v>
      </c>
      <c r="E54" s="12">
        <v>1</v>
      </c>
      <c r="F54" s="42">
        <v>0</v>
      </c>
      <c r="G54" s="43">
        <v>0</v>
      </c>
      <c r="H54" s="43">
        <v>0</v>
      </c>
      <c r="I54" s="13">
        <f t="shared" si="9"/>
        <v>0</v>
      </c>
      <c r="K54" s="11">
        <f t="shared" si="8"/>
        <v>0</v>
      </c>
    </row>
    <row r="55" spans="2:12" x14ac:dyDescent="0.25">
      <c r="B55" s="3"/>
      <c r="C55" s="2" t="s">
        <v>25</v>
      </c>
      <c r="D55" s="5">
        <v>1000</v>
      </c>
      <c r="E55" s="12">
        <v>1</v>
      </c>
      <c r="F55" s="42">
        <v>0</v>
      </c>
      <c r="G55" s="43">
        <v>0</v>
      </c>
      <c r="H55" s="43">
        <v>0</v>
      </c>
      <c r="I55" s="13">
        <f t="shared" si="9"/>
        <v>0</v>
      </c>
      <c r="K55" s="11">
        <f>SUM(D55*H55)</f>
        <v>0</v>
      </c>
    </row>
    <row r="56" spans="2:12" x14ac:dyDescent="0.25">
      <c r="B56" s="3"/>
      <c r="C56" s="2" t="s">
        <v>32</v>
      </c>
      <c r="D56" s="5">
        <v>4</v>
      </c>
      <c r="E56" s="12">
        <v>1</v>
      </c>
      <c r="F56" s="42">
        <v>24</v>
      </c>
      <c r="G56" s="43">
        <v>0</v>
      </c>
      <c r="H56" s="43">
        <v>0</v>
      </c>
      <c r="I56" s="13">
        <f t="shared" si="9"/>
        <v>0</v>
      </c>
      <c r="K56" s="11">
        <f t="shared" si="8"/>
        <v>0</v>
      </c>
    </row>
    <row r="57" spans="2:12" x14ac:dyDescent="0.25">
      <c r="B57" s="3"/>
      <c r="C57" s="2"/>
      <c r="D57" s="15"/>
      <c r="E57" s="16"/>
      <c r="F57" s="17"/>
      <c r="G57" s="18"/>
      <c r="H57" s="18"/>
      <c r="I57" s="19"/>
      <c r="J57" s="34"/>
      <c r="K57" s="35"/>
    </row>
    <row r="58" spans="2:12" x14ac:dyDescent="0.25">
      <c r="B58" s="3"/>
      <c r="C58" s="41" t="s">
        <v>60</v>
      </c>
      <c r="D58" s="5">
        <v>0</v>
      </c>
      <c r="E58" s="12">
        <v>1</v>
      </c>
      <c r="F58" s="42">
        <v>24</v>
      </c>
      <c r="G58" s="43">
        <v>0</v>
      </c>
      <c r="H58" s="43">
        <v>0</v>
      </c>
      <c r="I58" s="13">
        <f t="shared" ref="I58:I60" si="10">SUM((F58+(G58/60))*D58)/1000*E58*H58</f>
        <v>0</v>
      </c>
      <c r="K58" s="11">
        <f t="shared" ref="K58:K60" si="11">SUM(D58*H58)</f>
        <v>0</v>
      </c>
    </row>
    <row r="59" spans="2:12" x14ac:dyDescent="0.25">
      <c r="B59" s="3"/>
      <c r="C59" s="41" t="s">
        <v>61</v>
      </c>
      <c r="D59" s="5">
        <v>0</v>
      </c>
      <c r="E59" s="12">
        <v>1</v>
      </c>
      <c r="F59" s="42">
        <v>24</v>
      </c>
      <c r="G59" s="43">
        <v>0</v>
      </c>
      <c r="H59" s="43">
        <v>0</v>
      </c>
      <c r="I59" s="13">
        <f t="shared" si="10"/>
        <v>0</v>
      </c>
      <c r="K59" s="11">
        <f t="shared" si="11"/>
        <v>0</v>
      </c>
    </row>
    <row r="60" spans="2:12" x14ac:dyDescent="0.25">
      <c r="B60" s="3"/>
      <c r="C60" s="41" t="s">
        <v>62</v>
      </c>
      <c r="D60" s="5">
        <v>0</v>
      </c>
      <c r="E60" s="12">
        <v>1</v>
      </c>
      <c r="F60" s="42">
        <v>24</v>
      </c>
      <c r="G60" s="43">
        <v>0</v>
      </c>
      <c r="H60" s="43">
        <v>0</v>
      </c>
      <c r="I60" s="13">
        <f t="shared" si="10"/>
        <v>0</v>
      </c>
      <c r="K60" s="11">
        <f t="shared" si="11"/>
        <v>0</v>
      </c>
    </row>
    <row r="61" spans="2:12" x14ac:dyDescent="0.25">
      <c r="B61" s="3"/>
      <c r="C61" s="2"/>
      <c r="D61" s="15"/>
      <c r="E61" s="16"/>
      <c r="F61" s="17"/>
      <c r="G61" s="18"/>
      <c r="H61" s="18"/>
      <c r="I61" s="19"/>
      <c r="J61" s="34"/>
      <c r="K61" s="35"/>
      <c r="L61" s="34"/>
    </row>
    <row r="62" spans="2:12" x14ac:dyDescent="0.25">
      <c r="B62" s="14" t="s">
        <v>31</v>
      </c>
      <c r="C62" s="2"/>
      <c r="D62" s="15"/>
      <c r="E62" s="16"/>
      <c r="F62" s="17"/>
      <c r="G62" s="18"/>
      <c r="H62" s="18"/>
      <c r="I62" s="19"/>
      <c r="J62" s="34"/>
      <c r="K62" s="35"/>
      <c r="L62" s="34"/>
    </row>
    <row r="63" spans="2:12" ht="12.75" customHeight="1" x14ac:dyDescent="0.25">
      <c r="B63" s="3"/>
      <c r="C63" s="2"/>
      <c r="D63" s="15"/>
      <c r="E63" s="16"/>
      <c r="F63" s="17"/>
      <c r="G63" s="18"/>
      <c r="H63" s="18"/>
      <c r="I63" s="19"/>
      <c r="J63" s="34"/>
      <c r="K63" s="35"/>
      <c r="L63" s="34"/>
    </row>
    <row r="64" spans="2:12" x14ac:dyDescent="0.25">
      <c r="B64" s="3"/>
      <c r="C64" s="2" t="s">
        <v>48</v>
      </c>
      <c r="D64" s="5">
        <v>14</v>
      </c>
      <c r="E64" s="12">
        <v>1</v>
      </c>
      <c r="F64" s="42">
        <v>0</v>
      </c>
      <c r="G64" s="43">
        <v>0</v>
      </c>
      <c r="H64" s="43">
        <v>0</v>
      </c>
      <c r="I64" s="13">
        <f>SUM((F64+(G64/60))*D64)/1000*E64*H64</f>
        <v>0</v>
      </c>
      <c r="K64" s="11">
        <f t="shared" si="8"/>
        <v>0</v>
      </c>
    </row>
    <row r="65" spans="2:12" x14ac:dyDescent="0.25">
      <c r="B65" s="3"/>
      <c r="C65" s="2" t="s">
        <v>49</v>
      </c>
      <c r="D65" s="5"/>
      <c r="E65" s="12"/>
      <c r="F65" s="42"/>
      <c r="G65" s="43"/>
      <c r="H65" s="43"/>
      <c r="I65" s="13"/>
      <c r="K65" s="11"/>
    </row>
    <row r="66" spans="2:12" x14ac:dyDescent="0.25">
      <c r="B66" s="3"/>
      <c r="C66" s="2"/>
      <c r="D66" s="15"/>
      <c r="E66" s="16"/>
      <c r="F66" s="17"/>
      <c r="G66" s="18"/>
      <c r="H66" s="18"/>
      <c r="I66" s="19"/>
      <c r="J66" s="34"/>
      <c r="K66" s="35"/>
    </row>
    <row r="67" spans="2:12" x14ac:dyDescent="0.25">
      <c r="B67" s="3"/>
      <c r="C67" s="2" t="s">
        <v>50</v>
      </c>
      <c r="D67" s="5">
        <v>5</v>
      </c>
      <c r="E67" s="12">
        <v>1</v>
      </c>
      <c r="F67" s="42">
        <v>0</v>
      </c>
      <c r="G67" s="43">
        <v>0</v>
      </c>
      <c r="H67" s="43">
        <v>0</v>
      </c>
      <c r="I67" s="13">
        <f>SUM((F67+(G67/60))*D67)/1000*E67*H67</f>
        <v>0</v>
      </c>
      <c r="K67" s="11">
        <f t="shared" ref="K67:K68" si="12">SUM(D67*H67)</f>
        <v>0</v>
      </c>
    </row>
    <row r="68" spans="2:12" x14ac:dyDescent="0.25">
      <c r="B68" s="3"/>
      <c r="C68" s="2" t="s">
        <v>51</v>
      </c>
      <c r="D68" s="5">
        <v>5</v>
      </c>
      <c r="E68" s="12">
        <v>1</v>
      </c>
      <c r="F68" s="42">
        <v>0</v>
      </c>
      <c r="G68" s="43">
        <v>0</v>
      </c>
      <c r="H68" s="43">
        <v>0</v>
      </c>
      <c r="I68" s="13">
        <f>SUM((F68+(G68/60))*D68)/1000*E68*H68</f>
        <v>0</v>
      </c>
      <c r="K68" s="11">
        <f t="shared" si="12"/>
        <v>0</v>
      </c>
    </row>
    <row r="69" spans="2:12" x14ac:dyDescent="0.25">
      <c r="B69" s="3"/>
      <c r="C69" s="2" t="s">
        <v>42</v>
      </c>
      <c r="D69" s="5">
        <v>30</v>
      </c>
      <c r="E69" s="12">
        <v>1</v>
      </c>
      <c r="F69" s="42">
        <v>0</v>
      </c>
      <c r="G69" s="43">
        <v>0</v>
      </c>
      <c r="H69" s="43">
        <v>0</v>
      </c>
      <c r="I69" s="13">
        <f>SUM((F69+(G69/60))*D69)/1000*E69*H69</f>
        <v>0</v>
      </c>
      <c r="K69" s="11">
        <f>SUM(D69*H69)</f>
        <v>0</v>
      </c>
    </row>
    <row r="70" spans="2:12" x14ac:dyDescent="0.25">
      <c r="B70" s="3"/>
      <c r="C70" s="2"/>
      <c r="D70" s="15"/>
      <c r="E70" s="16"/>
      <c r="F70" s="17"/>
      <c r="G70" s="18"/>
      <c r="H70" s="18"/>
      <c r="I70" s="19"/>
      <c r="J70" s="34"/>
      <c r="K70" s="35"/>
      <c r="L70" s="34"/>
    </row>
    <row r="71" spans="2:12" x14ac:dyDescent="0.25">
      <c r="B71" s="3"/>
      <c r="C71" s="2" t="s">
        <v>52</v>
      </c>
      <c r="D71" s="5">
        <v>90</v>
      </c>
      <c r="E71" s="12">
        <v>1</v>
      </c>
      <c r="F71" s="42">
        <v>0</v>
      </c>
      <c r="G71" s="43">
        <v>0</v>
      </c>
      <c r="H71" s="43">
        <v>0</v>
      </c>
      <c r="I71" s="13">
        <f>SUM((F71+(G71/60))*D71)/1000*E71*H71</f>
        <v>0</v>
      </c>
      <c r="K71" s="11">
        <f t="shared" si="8"/>
        <v>0</v>
      </c>
    </row>
    <row r="72" spans="2:12" x14ac:dyDescent="0.25">
      <c r="B72" s="3"/>
      <c r="C72" s="2" t="s">
        <v>53</v>
      </c>
      <c r="D72" s="5">
        <v>132</v>
      </c>
      <c r="E72" s="12">
        <v>1</v>
      </c>
      <c r="F72" s="42">
        <v>0</v>
      </c>
      <c r="G72" s="43">
        <v>0</v>
      </c>
      <c r="H72" s="43">
        <v>0</v>
      </c>
      <c r="I72" s="13">
        <f>SUM((F72+(G72/60))*D72)/1000*E72*H72</f>
        <v>0</v>
      </c>
      <c r="K72" s="11">
        <f t="shared" ref="K72" si="13">SUM(D72*H72)</f>
        <v>0</v>
      </c>
    </row>
    <row r="73" spans="2:12" x14ac:dyDescent="0.25">
      <c r="B73" s="3"/>
      <c r="C73" s="2"/>
      <c r="D73" s="15"/>
      <c r="E73" s="16"/>
      <c r="F73" s="17"/>
      <c r="G73" s="18"/>
      <c r="H73" s="18"/>
      <c r="I73" s="19"/>
      <c r="J73" s="34"/>
      <c r="K73" s="35"/>
    </row>
    <row r="74" spans="2:12" x14ac:dyDescent="0.25">
      <c r="B74" s="3"/>
      <c r="C74" s="2" t="s">
        <v>54</v>
      </c>
      <c r="D74" s="5">
        <v>50</v>
      </c>
      <c r="E74" s="12">
        <v>1</v>
      </c>
      <c r="F74" s="42">
        <v>0</v>
      </c>
      <c r="G74" s="43">
        <v>0</v>
      </c>
      <c r="H74" s="43">
        <v>0</v>
      </c>
      <c r="I74" s="13">
        <f t="shared" ref="I74:I78" si="14">SUM((F74+(G74/60))*D74)/1000*E74*H74</f>
        <v>0</v>
      </c>
      <c r="K74" s="11">
        <f t="shared" si="8"/>
        <v>0</v>
      </c>
    </row>
    <row r="75" spans="2:12" x14ac:dyDescent="0.25">
      <c r="B75" s="3"/>
      <c r="C75" s="2" t="s">
        <v>55</v>
      </c>
      <c r="D75" s="5">
        <v>50</v>
      </c>
      <c r="E75" s="12">
        <v>1</v>
      </c>
      <c r="F75" s="42">
        <v>0</v>
      </c>
      <c r="G75" s="43">
        <v>0</v>
      </c>
      <c r="H75" s="43">
        <v>0</v>
      </c>
      <c r="I75" s="13">
        <f t="shared" si="14"/>
        <v>0</v>
      </c>
      <c r="K75" s="11">
        <f t="shared" ref="K75" si="15">SUM(D75*H75)</f>
        <v>0</v>
      </c>
    </row>
    <row r="76" spans="2:12" x14ac:dyDescent="0.25">
      <c r="B76" s="3"/>
      <c r="C76" s="2"/>
      <c r="D76" s="15"/>
      <c r="E76" s="16"/>
      <c r="F76" s="17"/>
      <c r="G76" s="18"/>
      <c r="H76" s="18"/>
      <c r="I76" s="19"/>
      <c r="J76" s="34"/>
      <c r="K76" s="35"/>
    </row>
    <row r="77" spans="2:12" x14ac:dyDescent="0.25">
      <c r="B77" s="3"/>
      <c r="C77" s="2" t="s">
        <v>20</v>
      </c>
      <c r="D77" s="5">
        <v>40</v>
      </c>
      <c r="E77" s="12">
        <v>1</v>
      </c>
      <c r="F77" s="42">
        <v>0</v>
      </c>
      <c r="G77" s="43">
        <v>0</v>
      </c>
      <c r="H77" s="43">
        <v>0</v>
      </c>
      <c r="I77" s="13">
        <f t="shared" si="14"/>
        <v>0</v>
      </c>
      <c r="K77" s="11">
        <f t="shared" si="8"/>
        <v>0</v>
      </c>
    </row>
    <row r="78" spans="2:12" x14ac:dyDescent="0.25">
      <c r="B78" s="3"/>
      <c r="C78" s="2" t="s">
        <v>69</v>
      </c>
      <c r="D78" s="5">
        <v>15</v>
      </c>
      <c r="E78" s="12">
        <v>1</v>
      </c>
      <c r="F78" s="42">
        <v>0</v>
      </c>
      <c r="G78" s="43">
        <v>0</v>
      </c>
      <c r="H78" s="43">
        <v>0</v>
      </c>
      <c r="I78" s="13">
        <f t="shared" si="14"/>
        <v>0</v>
      </c>
      <c r="K78" s="11">
        <f>SUM(D78*H78)</f>
        <v>0</v>
      </c>
    </row>
    <row r="79" spans="2:12" ht="15.75" thickBot="1" x14ac:dyDescent="0.3">
      <c r="B79" s="7"/>
      <c r="C79" s="20"/>
      <c r="D79" s="6"/>
      <c r="E79" s="21"/>
      <c r="F79" s="22"/>
      <c r="G79" s="23"/>
      <c r="H79" s="23"/>
      <c r="I79" s="24"/>
      <c r="K79" s="40"/>
    </row>
    <row r="80" spans="2:12" ht="15.75" thickBot="1" x14ac:dyDescent="0.3">
      <c r="C80" s="78" t="s">
        <v>73</v>
      </c>
      <c r="K80" s="30"/>
    </row>
    <row r="81" spans="3:11" ht="15.75" thickBot="1" x14ac:dyDescent="0.3">
      <c r="D81" s="28"/>
      <c r="E81" s="28"/>
      <c r="F81" s="25"/>
      <c r="G81" s="26"/>
      <c r="H81" s="27" t="s">
        <v>38</v>
      </c>
      <c r="I81" s="29">
        <f>SUM(I17:I80)</f>
        <v>0</v>
      </c>
      <c r="K81" s="33">
        <f>SUM(K17:K79)/1000</f>
        <v>0</v>
      </c>
    </row>
    <row r="82" spans="3:11" x14ac:dyDescent="0.25">
      <c r="C82" s="57" t="s">
        <v>56</v>
      </c>
    </row>
    <row r="83" spans="3:11" x14ac:dyDescent="0.25">
      <c r="C83" s="58" t="s">
        <v>58</v>
      </c>
    </row>
    <row r="84" spans="3:11" ht="7.5" customHeight="1" x14ac:dyDescent="0.25">
      <c r="C84" s="58"/>
    </row>
    <row r="85" spans="3:11" x14ac:dyDescent="0.25">
      <c r="C85" s="57" t="s">
        <v>57</v>
      </c>
    </row>
    <row r="86" spans="3:11" x14ac:dyDescent="0.25">
      <c r="C86" s="58" t="s">
        <v>59</v>
      </c>
    </row>
  </sheetData>
  <phoneticPr fontId="3" type="noConversion"/>
  <pageMargins left="0.39370078740157483" right="0.39370078740157483" top="0.39370078740157483" bottom="0.39370078740157483" header="0.31496062992125984" footer="0.31496062992125984"/>
  <pageSetup paperSize="9" scale="6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- HOME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de Magalhaes</dc:creator>
  <cp:lastModifiedBy>Archie</cp:lastModifiedBy>
  <cp:lastPrinted>2015-06-03T14:29:31Z</cp:lastPrinted>
  <dcterms:created xsi:type="dcterms:W3CDTF">2008-04-06T19:29:58Z</dcterms:created>
  <dcterms:modified xsi:type="dcterms:W3CDTF">2015-06-03T14:38:46Z</dcterms:modified>
</cp:coreProperties>
</file>